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763\Desktop\経営比較分析表\"/>
    </mc:Choice>
  </mc:AlternateContent>
  <workbookProtection workbookAlgorithmName="SHA-512" workbookHashValue="deYeoqr8ogK2s/dthoxaGR77oE/cPyjbmzq9/4pvCff9mZTEiSdtZXcRkS/G0M804Ee5X6GSf6GLiyMkMNILdA==" workbookSaltValue="VvkJmL9p1Y0aU+NfyB6tN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<sst xmlns="http://schemas.openxmlformats.org/spreadsheetml/2006/main" count="232" uniqueCount="120">
  <si>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</si>
  <si>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</si>
  <si>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</si>
  <si>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</si>
  <si>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</si>
  <si>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</si>
  <si>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</si>
  <si>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</si>
  <si>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</si>
  <si>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</si>
  <si>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</si>
  <si>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</si>
  <si>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</si>
  <si>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</si>
  <si>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</si>
  <si>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</si>
  <si>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</si>
  <si>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</si>
  <si>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</si>
  <si>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</si>
  <si>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</si>
  <si>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</si>
  <si>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</si>
  <si>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</si>
  <si>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</si>
  <si>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</si>
  <si>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</si>
  <si>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</si>
  <si>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</si>
  <si>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</si>
  <si>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</si>
  <si>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</si>
  <si>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</si>
  <si>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</si>
  <si>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</si>
  <si>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</si>
  <si>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</si>
  <si>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</si>
  <si>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</si>
  <si>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</si>
  <si>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</si>
  <si>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</si>
  <si>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</si>
  <si>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</si>
  <si>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</si>
  <si>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</si>
  <si>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</si>
  <si>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</si>
  <si>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</si>
  <si>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</si>
  <si>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</si>
  <si>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</si>
  <si>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</si>
  <si>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</si>
  <si>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</si>
  <si>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</si>
  <si>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</si>
  <si>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</si>
  <si>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</si>
  <si>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</si>
  <si>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</si>
  <si>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</si>
  <si>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</si>
  <si>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</si>
  <si>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</si>
  <si>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</si>
  <si>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</si>
  <si>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</si>
  <si>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</si>
  <si>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</si>
  <si>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</si>
  <si>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</si>
  <si>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</si>
  <si>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</si>
  <si>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</si>
  <si>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</si>
  <si>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</si>
  <si>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</si>
  <si>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</si>
  <si>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</si>
  <si>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</si>
  <si>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</si>
  <si>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</si>
  <si>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</si>
  <si>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</si>
  <si>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</si>
  <si>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</si>
  <si>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</si>
  <si>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</si>
  <si>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</si>
  <si>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</si>
  <si>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</si>
  <si>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</si>
  <si>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</si>
  <si>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</si>
  <si>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</si>
  <si>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</si>
  <si>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</si>
  <si>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</si>
  <si>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</si>
  <si>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</si>
  <si>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</si>
  <si>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</si>
  <si>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</si>
  <si>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</si>
  <si>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志賀町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</si>
  <si>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</si>
  <si>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</si>
  <si>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</si>
  <si>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</si>
  <si>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</si>
  <si>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</si>
  <si>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</si>
  <si>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</si>
  <si>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</si>
  <si>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</si>
  <si>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</si>
  <si>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①経常収支は現状黒字で推移しているが、給水収益は年々減少傾向であるため、経常経費のコスト削減を図り、効率的な運営を目指す。
②累積欠損金は生じていない。
③流動比率は現金のストックが多いため、現状は高い比率を示しているが、今後投資事業に多く現金を使用する見込みであるため、指標は低下傾向になると考えている。
④自己資金を活用し、企業債の発行を控えているため、企業債残高は年々減少傾向である。但し、今後は企業債の発行を視野に入れているため、指標は上昇していくと考えている。
⑤現在、料金回収率は100％を超えてはいるが、今後の給水収益の減少を考え、一層のコスト削減に取り組む。
⑥現状は概ね全国平均値であるが、有収水量が減少傾向であるため、この数値は高くなる傾向にある。
⑦遊休資産や非効率施設の統廃合を推進し、一層の施設運用の効率化を図る。
⑧有収率の向上のため、老朽した配水管の漏水調査が急務であり、耐用年数を過ぎた管の更新に一層重点を置いていく。</t>
    <rPh sb="1" eb="3">
      <t>ケイジョウ</t>
    </rPh>
    <rPh sb="3" eb="5">
      <t>シュウシ</t>
    </rPh>
    <rPh sb="6" eb="8">
      <t>ゲンジョウ</t>
    </rPh>
    <rPh sb="8" eb="10">
      <t>クロジ</t>
    </rPh>
    <rPh sb="11" eb="13">
      <t>スイイ</t>
    </rPh>
    <rPh sb="19" eb="21">
      <t>キュウスイ</t>
    </rPh>
    <rPh sb="21" eb="23">
      <t>シュウエキ</t>
    </rPh>
    <rPh sb="24" eb="26">
      <t>ネンネン</t>
    </rPh>
    <rPh sb="26" eb="28">
      <t>ゲンショウ</t>
    </rPh>
    <rPh sb="28" eb="30">
      <t>ケイコウ</t>
    </rPh>
    <rPh sb="44" eb="46">
      <t>サクゲン</t>
    </rPh>
    <rPh sb="47" eb="48">
      <t>ハカ</t>
    </rPh>
    <rPh sb="50" eb="53">
      <t>コウリツテキ</t>
    </rPh>
    <rPh sb="54" eb="56">
      <t>ウンエイ</t>
    </rPh>
    <rPh sb="57" eb="59">
      <t>メザ</t>
    </rPh>
    <rPh sb="63" eb="65">
      <t>ルイセキ</t>
    </rPh>
    <rPh sb="65" eb="67">
      <t>ケッソン</t>
    </rPh>
    <rPh sb="67" eb="68">
      <t>キン</t>
    </rPh>
    <rPh sb="69" eb="70">
      <t>ショウ</t>
    </rPh>
    <rPh sb="78" eb="80">
      <t>リュウドウ</t>
    </rPh>
    <rPh sb="80" eb="82">
      <t>ヒリツ</t>
    </rPh>
    <rPh sb="83" eb="85">
      <t>ゲンキン</t>
    </rPh>
    <rPh sb="91" eb="92">
      <t>オオ</t>
    </rPh>
    <rPh sb="96" eb="98">
      <t>ゲンジョウ</t>
    </rPh>
    <rPh sb="99" eb="100">
      <t>タカ</t>
    </rPh>
    <rPh sb="101" eb="103">
      <t>ヒリツ</t>
    </rPh>
    <rPh sb="104" eb="105">
      <t>シメ</t>
    </rPh>
    <rPh sb="111" eb="113">
      <t>コンゴ</t>
    </rPh>
    <rPh sb="113" eb="115">
      <t>トウシ</t>
    </rPh>
    <rPh sb="115" eb="117">
      <t>ジギョウ</t>
    </rPh>
    <rPh sb="118" eb="119">
      <t>オオ</t>
    </rPh>
    <rPh sb="120" eb="122">
      <t>ゲンキン</t>
    </rPh>
    <rPh sb="123" eb="125">
      <t>シヨウ</t>
    </rPh>
    <rPh sb="127" eb="129">
      <t>ミコ</t>
    </rPh>
    <rPh sb="136" eb="138">
      <t>シヒョウ</t>
    </rPh>
    <rPh sb="139" eb="141">
      <t>テイカ</t>
    </rPh>
    <rPh sb="141" eb="143">
      <t>ケイコウ</t>
    </rPh>
    <rPh sb="147" eb="148">
      <t>カンガ</t>
    </rPh>
    <rPh sb="155" eb="157">
      <t>ジコ</t>
    </rPh>
    <rPh sb="157" eb="159">
      <t>シキン</t>
    </rPh>
    <rPh sb="160" eb="162">
      <t>カツヨウ</t>
    </rPh>
    <rPh sb="164" eb="166">
      <t>キギョウ</t>
    </rPh>
    <rPh sb="166" eb="167">
      <t>サイ</t>
    </rPh>
    <rPh sb="168" eb="170">
      <t>ハッコウ</t>
    </rPh>
    <rPh sb="171" eb="172">
      <t>ヒカ</t>
    </rPh>
    <rPh sb="179" eb="181">
      <t>キギョウ</t>
    </rPh>
    <rPh sb="181" eb="182">
      <t>サイ</t>
    </rPh>
    <rPh sb="182" eb="184">
      <t>ザンダカ</t>
    </rPh>
    <rPh sb="185" eb="187">
      <t>ネンネン</t>
    </rPh>
    <rPh sb="187" eb="189">
      <t>ゲンショウ</t>
    </rPh>
    <rPh sb="189" eb="191">
      <t>ケイコウ</t>
    </rPh>
    <rPh sb="195" eb="196">
      <t>タダ</t>
    </rPh>
    <rPh sb="198" eb="200">
      <t>コンゴ</t>
    </rPh>
    <rPh sb="201" eb="203">
      <t>キギョウ</t>
    </rPh>
    <rPh sb="203" eb="204">
      <t>サイ</t>
    </rPh>
    <rPh sb="205" eb="207">
      <t>ハッコウ</t>
    </rPh>
    <rPh sb="208" eb="210">
      <t>シヤ</t>
    </rPh>
    <rPh sb="211" eb="212">
      <t>イ</t>
    </rPh>
    <rPh sb="219" eb="221">
      <t>シヒョウ</t>
    </rPh>
    <rPh sb="222" eb="224">
      <t>ジョウショウ</t>
    </rPh>
    <rPh sb="229" eb="230">
      <t>カンガ</t>
    </rPh>
    <rPh sb="237" eb="239">
      <t>ゲンザイ</t>
    </rPh>
    <rPh sb="240" eb="242">
      <t>リョウキン</t>
    </rPh>
    <rPh sb="242" eb="244">
      <t>カイシュウ</t>
    </rPh>
    <rPh sb="244" eb="245">
      <t>リツ</t>
    </rPh>
    <rPh sb="251" eb="252">
      <t>コ</t>
    </rPh>
    <rPh sb="259" eb="261">
      <t>コンゴ</t>
    </rPh>
    <rPh sb="262" eb="264">
      <t>キュウスイ</t>
    </rPh>
    <rPh sb="264" eb="266">
      <t>シュウエキ</t>
    </rPh>
    <rPh sb="267" eb="268">
      <t>ゲン</t>
    </rPh>
    <rPh sb="268" eb="269">
      <t>ショウ</t>
    </rPh>
    <rPh sb="270" eb="271">
      <t>カンガ</t>
    </rPh>
    <rPh sb="273" eb="275">
      <t>イッソウ</t>
    </rPh>
    <rPh sb="279" eb="281">
      <t>サクゲン</t>
    </rPh>
    <rPh sb="282" eb="283">
      <t>ト</t>
    </rPh>
    <rPh sb="284" eb="285">
      <t>ク</t>
    </rPh>
    <rPh sb="289" eb="291">
      <t>ゲンジョウ</t>
    </rPh>
    <rPh sb="292" eb="293">
      <t>オオム</t>
    </rPh>
    <rPh sb="294" eb="296">
      <t>ゼンコク</t>
    </rPh>
    <rPh sb="296" eb="299">
      <t>ヘイキンチ</t>
    </rPh>
    <rPh sb="304" eb="306">
      <t>ユウシュウ</t>
    </rPh>
    <rPh sb="306" eb="308">
      <t>スイリョウ</t>
    </rPh>
    <rPh sb="309" eb="311">
      <t>ゲンショウ</t>
    </rPh>
    <rPh sb="311" eb="313">
      <t>ケイコウ</t>
    </rPh>
    <rPh sb="321" eb="323">
      <t>スウチ</t>
    </rPh>
    <rPh sb="324" eb="325">
      <t>タカ</t>
    </rPh>
    <rPh sb="328" eb="330">
      <t>ケイコウ</t>
    </rPh>
    <rPh sb="336" eb="338">
      <t>ユウキュウ</t>
    </rPh>
    <rPh sb="338" eb="340">
      <t>シサン</t>
    </rPh>
    <rPh sb="341" eb="344">
      <t>ヒコウリツ</t>
    </rPh>
    <rPh sb="344" eb="346">
      <t>シセツ</t>
    </rPh>
    <rPh sb="347" eb="350">
      <t>トウハイゴウ</t>
    </rPh>
    <rPh sb="351" eb="353">
      <t>スイシン</t>
    </rPh>
    <rPh sb="355" eb="357">
      <t>イッソウ</t>
    </rPh>
    <rPh sb="358" eb="360">
      <t>シセツ</t>
    </rPh>
    <rPh sb="360" eb="362">
      <t>ウンヨウ</t>
    </rPh>
    <rPh sb="363" eb="366">
      <t>コウリツカ</t>
    </rPh>
    <rPh sb="367" eb="368">
      <t>ハカ</t>
    </rPh>
    <rPh sb="372" eb="374">
      <t>ユウシュウ</t>
    </rPh>
    <rPh sb="374" eb="375">
      <t>リツ</t>
    </rPh>
    <rPh sb="376" eb="378">
      <t>コウジョウ</t>
    </rPh>
    <rPh sb="382" eb="384">
      <t>ロウキュウ</t>
    </rPh>
    <rPh sb="386" eb="388">
      <t>ハイスイ</t>
    </rPh>
    <rPh sb="388" eb="389">
      <t>カン</t>
    </rPh>
    <rPh sb="390" eb="392">
      <t>ロウスイ</t>
    </rPh>
    <rPh sb="392" eb="394">
      <t>チョウサ</t>
    </rPh>
    <rPh sb="395" eb="397">
      <t>キュウム</t>
    </rPh>
    <rPh sb="401" eb="403">
      <t>タイヨウ</t>
    </rPh>
    <rPh sb="403" eb="405">
      <t>ネンスウ</t>
    </rPh>
    <rPh sb="406" eb="407">
      <t>ス</t>
    </rPh>
    <rPh sb="409" eb="410">
      <t>カン</t>
    </rPh>
    <rPh sb="411" eb="413">
      <t>コウシン</t>
    </rPh>
    <rPh sb="414" eb="416">
      <t>イッソウ</t>
    </rPh>
    <rPh sb="416" eb="418">
      <t>ジュウテン</t>
    </rPh>
    <rPh sb="419" eb="420">
      <t>オ</t>
    </rPh>
    <phoneticPr fontId="4"/>
  </si>
  <si>
    <t>　耐用年数を経過する老朽管が、年数経過により年々増加している状態である。毎年、更新事業を行う計画である。
　但し、この計画では老朽管更新を20年以上継続していく必要があり、人口減少による収益悪化を考慮しつつ、健全な運営を継続させていく必要がある。</t>
    <rPh sb="1" eb="3">
      <t>タイヨウ</t>
    </rPh>
    <rPh sb="3" eb="5">
      <t>ネンスウ</t>
    </rPh>
    <rPh sb="6" eb="8">
      <t>ケイカ</t>
    </rPh>
    <rPh sb="10" eb="12">
      <t>ロウキュウ</t>
    </rPh>
    <rPh sb="12" eb="13">
      <t>カン</t>
    </rPh>
    <rPh sb="15" eb="17">
      <t>ネンスウ</t>
    </rPh>
    <rPh sb="17" eb="19">
      <t>ケイカ</t>
    </rPh>
    <rPh sb="22" eb="24">
      <t>ネンネン</t>
    </rPh>
    <rPh sb="24" eb="26">
      <t>ゾウカ</t>
    </rPh>
    <rPh sb="30" eb="32">
      <t>ジョウタイ</t>
    </rPh>
    <rPh sb="36" eb="38">
      <t>マイトシ</t>
    </rPh>
    <rPh sb="39" eb="41">
      <t>コウシン</t>
    </rPh>
    <rPh sb="41" eb="43">
      <t>ジギョウ</t>
    </rPh>
    <rPh sb="44" eb="45">
      <t>オコナ</t>
    </rPh>
    <rPh sb="46" eb="48">
      <t>ケイカク</t>
    </rPh>
    <rPh sb="54" eb="55">
      <t>タダ</t>
    </rPh>
    <rPh sb="59" eb="61">
      <t>ケイカク</t>
    </rPh>
    <rPh sb="63" eb="65">
      <t>ロウキュウ</t>
    </rPh>
    <rPh sb="65" eb="66">
      <t>カン</t>
    </rPh>
    <rPh sb="66" eb="68">
      <t>コウシン</t>
    </rPh>
    <rPh sb="71" eb="72">
      <t>ネン</t>
    </rPh>
    <rPh sb="72" eb="74">
      <t>イジョウ</t>
    </rPh>
    <rPh sb="74" eb="76">
      <t>ケイゾク</t>
    </rPh>
    <rPh sb="80" eb="82">
      <t>ヒツヨウ</t>
    </rPh>
    <rPh sb="86" eb="88">
      <t>ジンコウ</t>
    </rPh>
    <rPh sb="88" eb="89">
      <t>ゲン</t>
    </rPh>
    <rPh sb="89" eb="90">
      <t>ショウ</t>
    </rPh>
    <rPh sb="93" eb="95">
      <t>シュウエキ</t>
    </rPh>
    <rPh sb="95" eb="97">
      <t>アッカ</t>
    </rPh>
    <rPh sb="98" eb="100">
      <t>コウリョ</t>
    </rPh>
    <rPh sb="104" eb="106">
      <t>ケンゼン</t>
    </rPh>
    <rPh sb="107" eb="109">
      <t>ウンエイ</t>
    </rPh>
    <rPh sb="110" eb="112">
      <t>ケイゾク</t>
    </rPh>
    <rPh sb="117" eb="119">
      <t>ヒツヨウ</t>
    </rPh>
    <phoneticPr fontId="4"/>
  </si>
  <si>
    <t xml:space="preserve">　年々、給水収益が減少傾向にあるため、黒字収益を維持するために維持管理コストの削減に努めていくことが必要不可欠である。
　今後、老朽管更新事業等の投資事業には、基本的に留保資金及び建設積立金を使用していく考えではあるが、企業債の発行を十分に考えている。
　水道事業を取り巻く環境は、老朽化インフラ更新の到来で全国的に厳しい時代へ突入しているが、一層のコスト見直しと施設統廃合を推進し、健全な運営の継続を目指していく。
</t>
    <rPh sb="1" eb="3">
      <t>ネンネン</t>
    </rPh>
    <rPh sb="4" eb="6">
      <t>キュウスイ</t>
    </rPh>
    <rPh sb="6" eb="8">
      <t>シュウエキ</t>
    </rPh>
    <rPh sb="9" eb="11">
      <t>ゲンショウ</t>
    </rPh>
    <rPh sb="11" eb="13">
      <t>ケイコウ</t>
    </rPh>
    <rPh sb="19" eb="21">
      <t>クロジ</t>
    </rPh>
    <rPh sb="21" eb="23">
      <t>シュウエキ</t>
    </rPh>
    <rPh sb="24" eb="26">
      <t>イジ</t>
    </rPh>
    <rPh sb="31" eb="33">
      <t>イジ</t>
    </rPh>
    <rPh sb="33" eb="35">
      <t>カンリ</t>
    </rPh>
    <rPh sb="39" eb="41">
      <t>サクゲン</t>
    </rPh>
    <rPh sb="42" eb="43">
      <t>ツト</t>
    </rPh>
    <rPh sb="50" eb="52">
      <t>ヒツヨウ</t>
    </rPh>
    <rPh sb="52" eb="55">
      <t>フカケツ</t>
    </rPh>
    <rPh sb="61" eb="63">
      <t>コンゴ</t>
    </rPh>
    <rPh sb="64" eb="66">
      <t>ロウキュウ</t>
    </rPh>
    <rPh sb="66" eb="67">
      <t>カン</t>
    </rPh>
    <rPh sb="67" eb="69">
      <t>コウシン</t>
    </rPh>
    <rPh sb="69" eb="71">
      <t>ジギョウ</t>
    </rPh>
    <rPh sb="71" eb="72">
      <t>トウ</t>
    </rPh>
    <rPh sb="73" eb="75">
      <t>トウシ</t>
    </rPh>
    <rPh sb="75" eb="77">
      <t>ジギョウ</t>
    </rPh>
    <rPh sb="80" eb="83">
      <t>キホンテキ</t>
    </rPh>
    <rPh sb="84" eb="86">
      <t>リュウホ</t>
    </rPh>
    <rPh sb="86" eb="88">
      <t>シキン</t>
    </rPh>
    <rPh sb="88" eb="89">
      <t>オヨ</t>
    </rPh>
    <rPh sb="90" eb="92">
      <t>ケンセツ</t>
    </rPh>
    <rPh sb="92" eb="94">
      <t>ツミタテ</t>
    </rPh>
    <rPh sb="94" eb="95">
      <t>キン</t>
    </rPh>
    <rPh sb="96" eb="98">
      <t>シヨウ</t>
    </rPh>
    <rPh sb="102" eb="103">
      <t>カンガ</t>
    </rPh>
    <rPh sb="110" eb="112">
      <t>キギョウ</t>
    </rPh>
    <rPh sb="112" eb="113">
      <t>サイ</t>
    </rPh>
    <rPh sb="114" eb="116">
      <t>ハッコウ</t>
    </rPh>
    <rPh sb="117" eb="119">
      <t>ジュウブン</t>
    </rPh>
    <rPh sb="120" eb="121">
      <t>カンガ</t>
    </rPh>
    <rPh sb="128" eb="130">
      <t>スイドウ</t>
    </rPh>
    <rPh sb="130" eb="132">
      <t>ジギョウ</t>
    </rPh>
    <rPh sb="133" eb="134">
      <t>ト</t>
    </rPh>
    <rPh sb="135" eb="136">
      <t>マ</t>
    </rPh>
    <rPh sb="137" eb="139">
      <t>カンキョウ</t>
    </rPh>
    <rPh sb="141" eb="144">
      <t>ロウキュウカ</t>
    </rPh>
    <rPh sb="148" eb="150">
      <t>コウシン</t>
    </rPh>
    <rPh sb="151" eb="153">
      <t>トウライ</t>
    </rPh>
    <rPh sb="154" eb="157">
      <t>ゼンコクテキ</t>
    </rPh>
    <rPh sb="158" eb="159">
      <t>キビ</t>
    </rPh>
    <rPh sb="161" eb="163">
      <t>ジダイ</t>
    </rPh>
    <rPh sb="164" eb="166">
      <t>トツニュウ</t>
    </rPh>
    <rPh sb="172" eb="174">
      <t>イッソウ</t>
    </rPh>
    <rPh sb="178" eb="180">
      <t>ミナオ</t>
    </rPh>
    <rPh sb="182" eb="184">
      <t>シセツ</t>
    </rPh>
    <rPh sb="184" eb="187">
      <t>トウハイゴウ</t>
    </rPh>
    <rPh sb="188" eb="190">
      <t>スイシン</t>
    </rPh>
    <rPh sb="192" eb="194">
      <t>ケンゼン</t>
    </rPh>
    <rPh sb="195" eb="197">
      <t>ウンエイ</t>
    </rPh>
    <rPh sb="198" eb="200">
      <t>ケイゾク</t>
    </rPh>
    <rPh sb="201" eb="203">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</si>
</sst>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1.24</c:v>
                </c:pt>
                <c:pt idx="1">
                  <c:v>1</c:v>
                </c:pt>
                <c:pt idx="2">
                  <c:v>1.01</c:v>
                </c:pt>
                <c:pt idx="3">
                  <c:v>0.21</c:v>
                </c:pt>
                <c:pt idx="4">
                  <c:v>0.4</c:v>
                </c:pt>
              </c:numCache>
            </c:numRef>
          </c:val>
          <c:extLst xmlns:c16r2="http://schemas.microsoft.com/office/drawing/2015/06/chart">
            <c:ext xmlns:c16="http://schemas.microsoft.com/office/drawing/2014/chart" uri="{C3380CC4-5D6E-409C-BE32-E72D297353CC}">
              <c16:uniqueId val="{00000000-98CE-4822-A198-1132858EE8F4}"/>
            </c:ext>
          </c:extLst>
        </c:ser>
        <c:dLbls>
          <c:showLegendKey val="0"/>
          <c:showVal val="0"/>
          <c:showCatName val="0"/>
          <c:showSerName val="0"/>
          <c:showPercent val="0"/>
          <c:showBubbleSize val="0"/>
        </c:dLbls>
        <c:gapWidth val="150"/>
        <c:axId val="175886200"/>
        <c:axId val="17586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98CE-4822-A198-1132858EE8F4}"/>
            </c:ext>
          </c:extLst>
        </c:ser>
        <c:dLbls>
          <c:showLegendKey val="0"/>
          <c:showVal val="0"/>
          <c:showCatName val="0"/>
          <c:showSerName val="0"/>
          <c:showPercent val="0"/>
          <c:showBubbleSize val="0"/>
        </c:dLbls>
        <c:marker val="1"/>
        <c:smooth val="0"/>
        <c:axId val="175886200"/>
        <c:axId val="175862528"/>
      </c:lineChart>
      <c:dateAx>
        <c:axId val="175886200"/>
        <c:scaling>
          <c:orientation val="minMax"/>
        </c:scaling>
        <c:delete val="1"/>
        <c:axPos val="b"/>
        <c:numFmt formatCode="ge" sourceLinked="1"/>
        <c:majorTickMark val="none"/>
        <c:minorTickMark val="none"/>
        <c:tickLblPos val="none"/>
        <c:crossAx val="175862528"/>
        <c:crosses val="autoZero"/>
        <c:auto val="1"/>
        <c:lblOffset val="100"/>
        <c:baseTimeUnit val="years"/>
      </c:dateAx>
      <c:valAx>
        <c:axId val="1758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8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50.7</c:v>
                </c:pt>
                <c:pt idx="1">
                  <c:v>49.75</c:v>
                </c:pt>
                <c:pt idx="2">
                  <c:v>45.37</c:v>
                </c:pt>
                <c:pt idx="3">
                  <c:v>45.45</c:v>
                </c:pt>
                <c:pt idx="4">
                  <c:v>44.88</c:v>
                </c:pt>
              </c:numCache>
            </c:numRef>
          </c:val>
          <c:extLst xmlns:c16r2="http://schemas.microsoft.com/office/drawing/2015/06/chart">
            <c:ext xmlns:c16="http://schemas.microsoft.com/office/drawing/2014/chart" uri="{C3380CC4-5D6E-409C-BE32-E72D297353CC}">
              <c16:uniqueId val="{00000000-927F-4F27-9208-D3148B5B3162}"/>
            </c:ext>
          </c:extLst>
        </c:ser>
        <c:dLbls>
          <c:showLegendKey val="0"/>
          <c:showVal val="0"/>
          <c:showCatName val="0"/>
          <c:showSerName val="0"/>
          <c:showPercent val="0"/>
          <c:showBubbleSize val="0"/>
        </c:dLbls>
        <c:gapWidth val="150"/>
        <c:axId val="176970456"/>
        <c:axId val="1769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927F-4F27-9208-D3148B5B3162}"/>
            </c:ext>
          </c:extLst>
        </c:ser>
        <c:dLbls>
          <c:showLegendKey val="0"/>
          <c:showVal val="0"/>
          <c:showCatName val="0"/>
          <c:showSerName val="0"/>
          <c:showPercent val="0"/>
          <c:showBubbleSize val="0"/>
        </c:dLbls>
        <c:marker val="1"/>
        <c:smooth val="0"/>
        <c:axId val="176970456"/>
        <c:axId val="176970848"/>
      </c:lineChart>
      <c:dateAx>
        <c:axId val="176970456"/>
        <c:scaling>
          <c:orientation val="minMax"/>
        </c:scaling>
        <c:delete val="1"/>
        <c:axPos val="b"/>
        <c:numFmt formatCode="ge" sourceLinked="1"/>
        <c:majorTickMark val="none"/>
        <c:minorTickMark val="none"/>
        <c:tickLblPos val="none"/>
        <c:crossAx val="176970848"/>
        <c:crosses val="autoZero"/>
        <c:auto val="1"/>
        <c:lblOffset val="100"/>
        <c:baseTimeUnit val="years"/>
      </c:dateAx>
      <c:valAx>
        <c:axId val="1769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7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86.94</c:v>
                </c:pt>
                <c:pt idx="1">
                  <c:v>86.85</c:v>
                </c:pt>
                <c:pt idx="2">
                  <c:v>86.84</c:v>
                </c:pt>
                <c:pt idx="3">
                  <c:v>86.14</c:v>
                </c:pt>
                <c:pt idx="4">
                  <c:v>85.03</c:v>
                </c:pt>
              </c:numCache>
            </c:numRef>
          </c:val>
          <c:extLst xmlns:c16r2="http://schemas.microsoft.com/office/drawing/2015/06/chart">
            <c:ext xmlns:c16="http://schemas.microsoft.com/office/drawing/2014/chart" uri="{C3380CC4-5D6E-409C-BE32-E72D297353CC}">
              <c16:uniqueId val="{00000000-7D75-4EE4-90B0-77D5071CD5D0}"/>
            </c:ext>
          </c:extLst>
        </c:ser>
        <c:dLbls>
          <c:showLegendKey val="0"/>
          <c:showVal val="0"/>
          <c:showCatName val="0"/>
          <c:showSerName val="0"/>
          <c:showPercent val="0"/>
          <c:showBubbleSize val="0"/>
        </c:dLbls>
        <c:gapWidth val="150"/>
        <c:axId val="176972024"/>
        <c:axId val="17697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7D75-4EE4-90B0-77D5071CD5D0}"/>
            </c:ext>
          </c:extLst>
        </c:ser>
        <c:dLbls>
          <c:showLegendKey val="0"/>
          <c:showVal val="0"/>
          <c:showCatName val="0"/>
          <c:showSerName val="0"/>
          <c:showPercent val="0"/>
          <c:showBubbleSize val="0"/>
        </c:dLbls>
        <c:marker val="1"/>
        <c:smooth val="0"/>
        <c:axId val="176972024"/>
        <c:axId val="176972416"/>
      </c:lineChart>
      <c:dateAx>
        <c:axId val="176972024"/>
        <c:scaling>
          <c:orientation val="minMax"/>
        </c:scaling>
        <c:delete val="1"/>
        <c:axPos val="b"/>
        <c:numFmt formatCode="ge" sourceLinked="1"/>
        <c:majorTickMark val="none"/>
        <c:minorTickMark val="none"/>
        <c:tickLblPos val="none"/>
        <c:crossAx val="176972416"/>
        <c:crosses val="autoZero"/>
        <c:auto val="1"/>
        <c:lblOffset val="100"/>
        <c:baseTimeUnit val="years"/>
      </c:dateAx>
      <c:valAx>
        <c:axId val="17697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7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112.98</c:v>
                </c:pt>
                <c:pt idx="1">
                  <c:v>123.44</c:v>
                </c:pt>
                <c:pt idx="2">
                  <c:v>127.09</c:v>
                </c:pt>
                <c:pt idx="3">
                  <c:v>129.1</c:v>
                </c:pt>
                <c:pt idx="4">
                  <c:v>122.98</c:v>
                </c:pt>
              </c:numCache>
            </c:numRef>
          </c:val>
          <c:extLst xmlns:c16r2="http://schemas.microsoft.com/office/drawing/2015/06/chart">
            <c:ext xmlns:c16="http://schemas.microsoft.com/office/drawing/2014/chart" uri="{C3380CC4-5D6E-409C-BE32-E72D297353CC}">
              <c16:uniqueId val="{00000000-7B35-4F52-A4B7-3929FF11BA77}"/>
            </c:ext>
          </c:extLst>
        </c:ser>
        <c:dLbls>
          <c:showLegendKey val="0"/>
          <c:showVal val="0"/>
          <c:showCatName val="0"/>
          <c:showSerName val="0"/>
          <c:showPercent val="0"/>
          <c:showBubbleSize val="0"/>
        </c:dLbls>
        <c:gapWidth val="150"/>
        <c:axId val="175815760"/>
        <c:axId val="17581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7B35-4F52-A4B7-3929FF11BA77}"/>
            </c:ext>
          </c:extLst>
        </c:ser>
        <c:dLbls>
          <c:showLegendKey val="0"/>
          <c:showVal val="0"/>
          <c:showCatName val="0"/>
          <c:showSerName val="0"/>
          <c:showPercent val="0"/>
          <c:showBubbleSize val="0"/>
        </c:dLbls>
        <c:marker val="1"/>
        <c:smooth val="0"/>
        <c:axId val="175815760"/>
        <c:axId val="175816144"/>
      </c:lineChart>
      <c:dateAx>
        <c:axId val="175815760"/>
        <c:scaling>
          <c:orientation val="minMax"/>
        </c:scaling>
        <c:delete val="1"/>
        <c:axPos val="b"/>
        <c:numFmt formatCode="ge" sourceLinked="1"/>
        <c:majorTickMark val="none"/>
        <c:minorTickMark val="none"/>
        <c:tickLblPos val="none"/>
        <c:crossAx val="175816144"/>
        <c:crosses val="autoZero"/>
        <c:auto val="1"/>
        <c:lblOffset val="100"/>
        <c:baseTimeUnit val="years"/>
      </c:dateAx>
      <c:valAx>
        <c:axId val="17581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81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40.729999999999997</c:v>
                </c:pt>
                <c:pt idx="1">
                  <c:v>48.44</c:v>
                </c:pt>
                <c:pt idx="2">
                  <c:v>49.86</c:v>
                </c:pt>
                <c:pt idx="3">
                  <c:v>50.63</c:v>
                </c:pt>
                <c:pt idx="4">
                  <c:v>51.38</c:v>
                </c:pt>
              </c:numCache>
            </c:numRef>
          </c:val>
          <c:extLst xmlns:c16r2="http://schemas.microsoft.com/office/drawing/2015/06/chart">
            <c:ext xmlns:c16="http://schemas.microsoft.com/office/drawing/2014/chart" uri="{C3380CC4-5D6E-409C-BE32-E72D297353CC}">
              <c16:uniqueId val="{00000000-A90A-47F3-8D6B-B416D7BA499B}"/>
            </c:ext>
          </c:extLst>
        </c:ser>
        <c:dLbls>
          <c:showLegendKey val="0"/>
          <c:showVal val="0"/>
          <c:showCatName val="0"/>
          <c:showSerName val="0"/>
          <c:showPercent val="0"/>
          <c:showBubbleSize val="0"/>
        </c:dLbls>
        <c:gapWidth val="150"/>
        <c:axId val="176745904"/>
        <c:axId val="17670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A90A-47F3-8D6B-B416D7BA499B}"/>
            </c:ext>
          </c:extLst>
        </c:ser>
        <c:dLbls>
          <c:showLegendKey val="0"/>
          <c:showVal val="0"/>
          <c:showCatName val="0"/>
          <c:showSerName val="0"/>
          <c:showPercent val="0"/>
          <c:showBubbleSize val="0"/>
        </c:dLbls>
        <c:marker val="1"/>
        <c:smooth val="0"/>
        <c:axId val="176745904"/>
        <c:axId val="176700400"/>
      </c:lineChart>
      <c:dateAx>
        <c:axId val="176745904"/>
        <c:scaling>
          <c:orientation val="minMax"/>
        </c:scaling>
        <c:delete val="1"/>
        <c:axPos val="b"/>
        <c:numFmt formatCode="ge" sourceLinked="1"/>
        <c:majorTickMark val="none"/>
        <c:minorTickMark val="none"/>
        <c:tickLblPos val="none"/>
        <c:crossAx val="176700400"/>
        <c:crosses val="autoZero"/>
        <c:auto val="1"/>
        <c:lblOffset val="100"/>
        <c:baseTimeUnit val="years"/>
      </c:dateAx>
      <c:valAx>
        <c:axId val="17670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74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5.51</c:v>
                </c:pt>
                <c:pt idx="2">
                  <c:v>5.49</c:v>
                </c:pt>
                <c:pt idx="3">
                  <c:v>17.91</c:v>
                </c:pt>
                <c:pt idx="4">
                  <c:v>22.4</c:v>
                </c:pt>
              </c:numCache>
            </c:numRef>
          </c:val>
          <c:extLst xmlns:c16r2="http://schemas.microsoft.com/office/drawing/2015/06/chart">
            <c:ext xmlns:c16="http://schemas.microsoft.com/office/drawing/2014/chart" uri="{C3380CC4-5D6E-409C-BE32-E72D297353CC}">
              <c16:uniqueId val="{00000000-E664-44C5-B0D2-06C3E4DA43C4}"/>
            </c:ext>
          </c:extLst>
        </c:ser>
        <c:dLbls>
          <c:showLegendKey val="0"/>
          <c:showVal val="0"/>
          <c:showCatName val="0"/>
          <c:showSerName val="0"/>
          <c:showPercent val="0"/>
          <c:showBubbleSize val="0"/>
        </c:dLbls>
        <c:gapWidth val="150"/>
        <c:axId val="176544744"/>
        <c:axId val="17654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E664-44C5-B0D2-06C3E4DA43C4}"/>
            </c:ext>
          </c:extLst>
        </c:ser>
        <c:dLbls>
          <c:showLegendKey val="0"/>
          <c:showVal val="0"/>
          <c:showCatName val="0"/>
          <c:showSerName val="0"/>
          <c:showPercent val="0"/>
          <c:showBubbleSize val="0"/>
        </c:dLbls>
        <c:marker val="1"/>
        <c:smooth val="0"/>
        <c:axId val="176544744"/>
        <c:axId val="176545152"/>
      </c:lineChart>
      <c:dateAx>
        <c:axId val="176544744"/>
        <c:scaling>
          <c:orientation val="minMax"/>
        </c:scaling>
        <c:delete val="1"/>
        <c:axPos val="b"/>
        <c:numFmt formatCode="ge" sourceLinked="1"/>
        <c:majorTickMark val="none"/>
        <c:minorTickMark val="none"/>
        <c:tickLblPos val="none"/>
        <c:crossAx val="176545152"/>
        <c:crosses val="autoZero"/>
        <c:auto val="1"/>
        <c:lblOffset val="100"/>
        <c:baseTimeUnit val="years"/>
      </c:dateAx>
      <c:valAx>
        <c:axId val="1765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4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CE-4F5B-A13F-7F3EA4B4DD86}"/>
            </c:ext>
          </c:extLst>
        </c:ser>
        <c:dLbls>
          <c:showLegendKey val="0"/>
          <c:showVal val="0"/>
          <c:showCatName val="0"/>
          <c:showSerName val="0"/>
          <c:showPercent val="0"/>
          <c:showBubbleSize val="0"/>
        </c:dLbls>
        <c:gapWidth val="150"/>
        <c:axId val="176546328"/>
        <c:axId val="17654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DCE-4F5B-A13F-7F3EA4B4DD86}"/>
            </c:ext>
          </c:extLst>
        </c:ser>
        <c:dLbls>
          <c:showLegendKey val="0"/>
          <c:showVal val="0"/>
          <c:showCatName val="0"/>
          <c:showSerName val="0"/>
          <c:showPercent val="0"/>
          <c:showBubbleSize val="0"/>
        </c:dLbls>
        <c:marker val="1"/>
        <c:smooth val="0"/>
        <c:axId val="176546328"/>
        <c:axId val="176546720"/>
      </c:lineChart>
      <c:dateAx>
        <c:axId val="176546328"/>
        <c:scaling>
          <c:orientation val="minMax"/>
        </c:scaling>
        <c:delete val="1"/>
        <c:axPos val="b"/>
        <c:numFmt formatCode="ge" sourceLinked="1"/>
        <c:majorTickMark val="none"/>
        <c:minorTickMark val="none"/>
        <c:tickLblPos val="none"/>
        <c:crossAx val="176546720"/>
        <c:crosses val="autoZero"/>
        <c:auto val="1"/>
        <c:lblOffset val="100"/>
        <c:baseTimeUnit val="years"/>
      </c:dateAx>
      <c:valAx>
        <c:axId val="176546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54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1755.38</c:v>
                </c:pt>
                <c:pt idx="1">
                  <c:v>992.9</c:v>
                </c:pt>
                <c:pt idx="2">
                  <c:v>968.19</c:v>
                </c:pt>
                <c:pt idx="3">
                  <c:v>1027.53</c:v>
                </c:pt>
                <c:pt idx="4">
                  <c:v>897.75</c:v>
                </c:pt>
              </c:numCache>
            </c:numRef>
          </c:val>
          <c:extLst xmlns:c16r2="http://schemas.microsoft.com/office/drawing/2015/06/chart">
            <c:ext xmlns:c16="http://schemas.microsoft.com/office/drawing/2014/chart" uri="{C3380CC4-5D6E-409C-BE32-E72D297353CC}">
              <c16:uniqueId val="{00000000-A098-42A9-A640-5F82FCBD0A93}"/>
            </c:ext>
          </c:extLst>
        </c:ser>
        <c:dLbls>
          <c:showLegendKey val="0"/>
          <c:showVal val="0"/>
          <c:showCatName val="0"/>
          <c:showSerName val="0"/>
          <c:showPercent val="0"/>
          <c:showBubbleSize val="0"/>
        </c:dLbls>
        <c:gapWidth val="150"/>
        <c:axId val="176547896"/>
        <c:axId val="17654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A098-42A9-A640-5F82FCBD0A93}"/>
            </c:ext>
          </c:extLst>
        </c:ser>
        <c:dLbls>
          <c:showLegendKey val="0"/>
          <c:showVal val="0"/>
          <c:showCatName val="0"/>
          <c:showSerName val="0"/>
          <c:showPercent val="0"/>
          <c:showBubbleSize val="0"/>
        </c:dLbls>
        <c:marker val="1"/>
        <c:smooth val="0"/>
        <c:axId val="176547896"/>
        <c:axId val="176548680"/>
      </c:lineChart>
      <c:dateAx>
        <c:axId val="176547896"/>
        <c:scaling>
          <c:orientation val="minMax"/>
        </c:scaling>
        <c:delete val="1"/>
        <c:axPos val="b"/>
        <c:numFmt formatCode="ge" sourceLinked="1"/>
        <c:majorTickMark val="none"/>
        <c:minorTickMark val="none"/>
        <c:tickLblPos val="none"/>
        <c:crossAx val="176548680"/>
        <c:crosses val="autoZero"/>
        <c:auto val="1"/>
        <c:lblOffset val="100"/>
        <c:baseTimeUnit val="years"/>
      </c:dateAx>
      <c:valAx>
        <c:axId val="176548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54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383.22</c:v>
                </c:pt>
                <c:pt idx="1">
                  <c:v>359.7</c:v>
                </c:pt>
                <c:pt idx="2">
                  <c:v>324.27</c:v>
                </c:pt>
                <c:pt idx="3">
                  <c:v>293.83999999999997</c:v>
                </c:pt>
                <c:pt idx="4">
                  <c:v>273.16000000000003</c:v>
                </c:pt>
              </c:numCache>
            </c:numRef>
          </c:val>
          <c:extLst xmlns:c16r2="http://schemas.microsoft.com/office/drawing/2015/06/chart">
            <c:ext xmlns:c16="http://schemas.microsoft.com/office/drawing/2014/chart" uri="{C3380CC4-5D6E-409C-BE32-E72D297353CC}">
              <c16:uniqueId val="{00000000-4ACA-4348-94ED-DAB6EF9F3C18}"/>
            </c:ext>
          </c:extLst>
        </c:ser>
        <c:dLbls>
          <c:showLegendKey val="0"/>
          <c:showVal val="0"/>
          <c:showCatName val="0"/>
          <c:showSerName val="0"/>
          <c:showPercent val="0"/>
          <c:showBubbleSize val="0"/>
        </c:dLbls>
        <c:gapWidth val="150"/>
        <c:axId val="176751152"/>
        <c:axId val="17675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4ACA-4348-94ED-DAB6EF9F3C18}"/>
            </c:ext>
          </c:extLst>
        </c:ser>
        <c:dLbls>
          <c:showLegendKey val="0"/>
          <c:showVal val="0"/>
          <c:showCatName val="0"/>
          <c:showSerName val="0"/>
          <c:showPercent val="0"/>
          <c:showBubbleSize val="0"/>
        </c:dLbls>
        <c:marker val="1"/>
        <c:smooth val="0"/>
        <c:axId val="176751152"/>
        <c:axId val="176751544"/>
      </c:lineChart>
      <c:dateAx>
        <c:axId val="176751152"/>
        <c:scaling>
          <c:orientation val="minMax"/>
        </c:scaling>
        <c:delete val="1"/>
        <c:axPos val="b"/>
        <c:numFmt formatCode="ge" sourceLinked="1"/>
        <c:majorTickMark val="none"/>
        <c:minorTickMark val="none"/>
        <c:tickLblPos val="none"/>
        <c:crossAx val="176751544"/>
        <c:crosses val="autoZero"/>
        <c:auto val="1"/>
        <c:lblOffset val="100"/>
        <c:baseTimeUnit val="years"/>
      </c:dateAx>
      <c:valAx>
        <c:axId val="176751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75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94.03</c:v>
                </c:pt>
                <c:pt idx="1">
                  <c:v>108.27</c:v>
                </c:pt>
                <c:pt idx="2">
                  <c:v>115.35</c:v>
                </c:pt>
                <c:pt idx="3">
                  <c:v>118.31</c:v>
                </c:pt>
                <c:pt idx="4">
                  <c:v>114.11</c:v>
                </c:pt>
              </c:numCache>
            </c:numRef>
          </c:val>
          <c:extLst xmlns:c16r2="http://schemas.microsoft.com/office/drawing/2015/06/chart">
            <c:ext xmlns:c16="http://schemas.microsoft.com/office/drawing/2014/chart" uri="{C3380CC4-5D6E-409C-BE32-E72D297353CC}">
              <c16:uniqueId val="{00000000-BAC5-449A-8C05-AAF882F420C1}"/>
            </c:ext>
          </c:extLst>
        </c:ser>
        <c:dLbls>
          <c:showLegendKey val="0"/>
          <c:showVal val="0"/>
          <c:showCatName val="0"/>
          <c:showSerName val="0"/>
          <c:showPercent val="0"/>
          <c:showBubbleSize val="0"/>
        </c:dLbls>
        <c:gapWidth val="150"/>
        <c:axId val="176548288"/>
        <c:axId val="17675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BAC5-449A-8C05-AAF882F420C1}"/>
            </c:ext>
          </c:extLst>
        </c:ser>
        <c:dLbls>
          <c:showLegendKey val="0"/>
          <c:showVal val="0"/>
          <c:showCatName val="0"/>
          <c:showSerName val="0"/>
          <c:showPercent val="0"/>
          <c:showBubbleSize val="0"/>
        </c:dLbls>
        <c:marker val="1"/>
        <c:smooth val="0"/>
        <c:axId val="176548288"/>
        <c:axId val="176752720"/>
      </c:lineChart>
      <c:dateAx>
        <c:axId val="176548288"/>
        <c:scaling>
          <c:orientation val="minMax"/>
        </c:scaling>
        <c:delete val="1"/>
        <c:axPos val="b"/>
        <c:numFmt formatCode="ge" sourceLinked="1"/>
        <c:majorTickMark val="none"/>
        <c:minorTickMark val="none"/>
        <c:tickLblPos val="none"/>
        <c:crossAx val="176752720"/>
        <c:crosses val="autoZero"/>
        <c:auto val="1"/>
        <c:lblOffset val="100"/>
        <c:baseTimeUnit val="years"/>
      </c:dateAx>
      <c:valAx>
        <c:axId val="17675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5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200.65</c:v>
                </c:pt>
                <c:pt idx="1">
                  <c:v>174.74</c:v>
                </c:pt>
                <c:pt idx="2">
                  <c:v>165.01</c:v>
                </c:pt>
                <c:pt idx="3">
                  <c:v>161.47</c:v>
                </c:pt>
                <c:pt idx="4">
                  <c:v>167.93</c:v>
                </c:pt>
              </c:numCache>
            </c:numRef>
          </c:val>
          <c:extLst xmlns:c16r2="http://schemas.microsoft.com/office/drawing/2015/06/chart">
            <c:ext xmlns:c16="http://schemas.microsoft.com/office/drawing/2014/chart" uri="{C3380CC4-5D6E-409C-BE32-E72D297353CC}">
              <c16:uniqueId val="{00000000-7F9A-4D72-A2F5-D0B0210E1004}"/>
            </c:ext>
          </c:extLst>
        </c:ser>
        <c:dLbls>
          <c:showLegendKey val="0"/>
          <c:showVal val="0"/>
          <c:showCatName val="0"/>
          <c:showSerName val="0"/>
          <c:showPercent val="0"/>
          <c:showBubbleSize val="0"/>
        </c:dLbls>
        <c:gapWidth val="150"/>
        <c:axId val="176753896"/>
        <c:axId val="17696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7F9A-4D72-A2F5-D0B0210E1004}"/>
            </c:ext>
          </c:extLst>
        </c:ser>
        <c:dLbls>
          <c:showLegendKey val="0"/>
          <c:showVal val="0"/>
          <c:showCatName val="0"/>
          <c:showSerName val="0"/>
          <c:showPercent val="0"/>
          <c:showBubbleSize val="0"/>
        </c:dLbls>
        <c:marker val="1"/>
        <c:smooth val="0"/>
        <c:axId val="176753896"/>
        <c:axId val="176969280"/>
      </c:lineChart>
      <c:dateAx>
        <c:axId val="176753896"/>
        <c:scaling>
          <c:orientation val="minMax"/>
        </c:scaling>
        <c:delete val="1"/>
        <c:axPos val="b"/>
        <c:numFmt formatCode="ge" sourceLinked="1"/>
        <c:majorTickMark val="none"/>
        <c:minorTickMark val="none"/>
        <c:tickLblPos val="none"/>
        <c:crossAx val="176969280"/>
        <c:crosses val="autoZero"/>
        <c:auto val="1"/>
        <c:lblOffset val="100"/>
        <c:baseTimeUnit val="years"/>
      </c:dateAx>
      <c:valAx>
        <c:axId val="1769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75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石川県　志賀町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20910</v>
      </c>
      <c r="AM8" s="59"/>
      <c r="AN8" s="59"/>
      <c r="AO8" s="59"/>
      <c r="AP8" s="59"/>
      <c r="AQ8" s="59"/>
      <c r="AR8" s="59"/>
      <c r="AS8" s="59"/>
      <c r="AT8" s="50">
        <f>データ!$S$6</f>
        <v>246.76</v>
      </c>
      <c r="AU8" s="51"/>
      <c r="AV8" s="51"/>
      <c r="AW8" s="51"/>
      <c r="AX8" s="51"/>
      <c r="AY8" s="51"/>
      <c r="AZ8" s="51"/>
      <c r="BA8" s="51"/>
      <c r="BB8" s="52">
        <f>データ!$T$6</f>
        <v>84.74</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85.78</v>
      </c>
      <c r="J10" s="51"/>
      <c r="K10" s="51"/>
      <c r="L10" s="51"/>
      <c r="M10" s="51"/>
      <c r="N10" s="51"/>
      <c r="O10" s="62"/>
      <c r="P10" s="52">
        <f>データ!$P$6</f>
        <v>93.17</v>
      </c>
      <c r="Q10" s="52"/>
      <c r="R10" s="52"/>
      <c r="S10" s="52"/>
      <c r="T10" s="52"/>
      <c r="U10" s="52"/>
      <c r="V10" s="52"/>
      <c r="W10" s="59">
        <f>データ!$Q$6</f>
        <v>3448</v>
      </c>
      <c r="X10" s="59"/>
      <c r="Y10" s="59"/>
      <c r="Z10" s="59"/>
      <c r="AA10" s="59"/>
      <c r="AB10" s="59"/>
      <c r="AC10" s="59"/>
      <c r="AD10" s="2"/>
      <c r="AE10" s="2"/>
      <c r="AF10" s="2"/>
      <c r="AG10" s="2"/>
      <c r="AH10" s="4"/>
      <c r="AI10" s="4"/>
      <c r="AJ10" s="4"/>
      <c r="AK10" s="4"/>
      <c r="AL10" s="59">
        <f>データ!$U$6</f>
        <v>19307</v>
      </c>
      <c r="AM10" s="59"/>
      <c r="AN10" s="59"/>
      <c r="AO10" s="59"/>
      <c r="AP10" s="59"/>
      <c r="AQ10" s="59"/>
      <c r="AR10" s="59"/>
      <c r="AS10" s="59"/>
      <c r="AT10" s="50">
        <f>データ!$V$6</f>
        <v>122.47</v>
      </c>
      <c r="AU10" s="51"/>
      <c r="AV10" s="51"/>
      <c r="AW10" s="51"/>
      <c r="AX10" s="51"/>
      <c r="AY10" s="51"/>
      <c r="AZ10" s="51"/>
      <c r="BA10" s="51"/>
      <c r="BB10" s="52">
        <f>データ!$W$6</f>
        <v>157.65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lQ1Mx76/GkUcaV1dnH67iuMpJaMNJkc4XOQ0ZlVqKMSdUYwEn0e7BaPDaFOsrQ3LsTDzIDApqBcRAFdWYVzICA==" saltValue="melboYKHTyclGP+rqS7Oz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173843</v>
      </c>
      <c r="D6" s="33">
        <f t="shared" si="3"/>
        <v>46</v>
      </c>
      <c r="E6" s="33">
        <f t="shared" si="3"/>
        <v>1</v>
      </c>
      <c r="F6" s="33">
        <f t="shared" si="3"/>
        <v>0</v>
      </c>
      <c r="G6" s="33">
        <f t="shared" si="3"/>
        <v>1</v>
      </c>
      <c r="H6" s="33" t="str">
        <f t="shared" si="3"/>
        <v>石川県　志賀町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85.78</v>
      </c>
      <c r="P6" s="34">
        <f t="shared" si="3"/>
        <v>93.17</v>
      </c>
      <c r="Q6" s="34">
        <f t="shared" si="3"/>
        <v>3448</v>
      </c>
      <c r="R6" s="34">
        <f t="shared" si="3"/>
        <v>20910</v>
      </c>
      <c r="S6" s="34">
        <f t="shared" si="3"/>
        <v>246.76</v>
      </c>
      <c r="T6" s="34">
        <f t="shared" si="3"/>
        <v>84.74</v>
      </c>
      <c r="U6" s="34">
        <f t="shared" si="3"/>
        <v>19307</v>
      </c>
      <c r="V6" s="34">
        <f t="shared" si="3"/>
        <v>122.47</v>
      </c>
      <c r="W6" s="34">
        <f t="shared" si="3"/>
        <v>157.65</v>
      </c>
      <c r="X6" s="35">
        <f>IF(X7="",NA(),X7)</f>
        <v>112.98</v>
      </c>
      <c r="Y6" s="35">
        <f t="shared" ref="Y6:AG6" si="4">IF(Y7="",NA(),Y7)</f>
        <v>123.44</v>
      </c>
      <c r="Z6" s="35">
        <f t="shared" si="4"/>
        <v>127.09</v>
      </c>
      <c r="AA6" s="35">
        <f t="shared" si="4"/>
        <v>129.1</v>
      </c>
      <c r="AB6" s="35">
        <f t="shared" si="4"/>
        <v>122.98</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1755.38</v>
      </c>
      <c r="AU6" s="35">
        <f t="shared" ref="AU6:BC6" si="6">IF(AU7="",NA(),AU7)</f>
        <v>992.9</v>
      </c>
      <c r="AV6" s="35">
        <f t="shared" si="6"/>
        <v>968.19</v>
      </c>
      <c r="AW6" s="35">
        <f t="shared" si="6"/>
        <v>1027.53</v>
      </c>
      <c r="AX6" s="35">
        <f t="shared" si="6"/>
        <v>897.75</v>
      </c>
      <c r="AY6" s="35">
        <f t="shared" si="6"/>
        <v>963.24</v>
      </c>
      <c r="AZ6" s="35">
        <f t="shared" si="6"/>
        <v>381.53</v>
      </c>
      <c r="BA6" s="35">
        <f t="shared" si="6"/>
        <v>391.54</v>
      </c>
      <c r="BB6" s="35">
        <f t="shared" si="6"/>
        <v>384.34</v>
      </c>
      <c r="BC6" s="35">
        <f t="shared" si="6"/>
        <v>359.47</v>
      </c>
      <c r="BD6" s="34" t="str">
        <f>IF(BD7="","",IF(BD7="-","【-】","【"&amp;SUBSTITUTE(TEXT(BD7,"#,##0.00"),"-","△")&amp;"】"))</f>
        <v>【264.34】</v>
      </c>
      <c r="BE6" s="35">
        <f>IF(BE7="",NA(),BE7)</f>
        <v>383.22</v>
      </c>
      <c r="BF6" s="35">
        <f t="shared" ref="BF6:BN6" si="7">IF(BF7="",NA(),BF7)</f>
        <v>359.7</v>
      </c>
      <c r="BG6" s="35">
        <f t="shared" si="7"/>
        <v>324.27</v>
      </c>
      <c r="BH6" s="35">
        <f t="shared" si="7"/>
        <v>293.83999999999997</v>
      </c>
      <c r="BI6" s="35">
        <f t="shared" si="7"/>
        <v>273.16000000000003</v>
      </c>
      <c r="BJ6" s="35">
        <f t="shared" si="7"/>
        <v>400.38</v>
      </c>
      <c r="BK6" s="35">
        <f t="shared" si="7"/>
        <v>393.27</v>
      </c>
      <c r="BL6" s="35">
        <f t="shared" si="7"/>
        <v>386.97</v>
      </c>
      <c r="BM6" s="35">
        <f t="shared" si="7"/>
        <v>380.58</v>
      </c>
      <c r="BN6" s="35">
        <f t="shared" si="7"/>
        <v>401.79</v>
      </c>
      <c r="BO6" s="34" t="str">
        <f>IF(BO7="","",IF(BO7="-","【-】","【"&amp;SUBSTITUTE(TEXT(BO7,"#,##0.00"),"-","△")&amp;"】"))</f>
        <v>【274.27】</v>
      </c>
      <c r="BP6" s="35">
        <f>IF(BP7="",NA(),BP7)</f>
        <v>94.03</v>
      </c>
      <c r="BQ6" s="35">
        <f t="shared" ref="BQ6:BY6" si="8">IF(BQ7="",NA(),BQ7)</f>
        <v>108.27</v>
      </c>
      <c r="BR6" s="35">
        <f t="shared" si="8"/>
        <v>115.35</v>
      </c>
      <c r="BS6" s="35">
        <f t="shared" si="8"/>
        <v>118.31</v>
      </c>
      <c r="BT6" s="35">
        <f t="shared" si="8"/>
        <v>114.11</v>
      </c>
      <c r="BU6" s="35">
        <f t="shared" si="8"/>
        <v>96.56</v>
      </c>
      <c r="BV6" s="35">
        <f t="shared" si="8"/>
        <v>100.47</v>
      </c>
      <c r="BW6" s="35">
        <f t="shared" si="8"/>
        <v>101.72</v>
      </c>
      <c r="BX6" s="35">
        <f t="shared" si="8"/>
        <v>102.38</v>
      </c>
      <c r="BY6" s="35">
        <f t="shared" si="8"/>
        <v>100.12</v>
      </c>
      <c r="BZ6" s="34" t="str">
        <f>IF(BZ7="","",IF(BZ7="-","【-】","【"&amp;SUBSTITUTE(TEXT(BZ7,"#,##0.00"),"-","△")&amp;"】"))</f>
        <v>【104.36】</v>
      </c>
      <c r="CA6" s="35">
        <f>IF(CA7="",NA(),CA7)</f>
        <v>200.65</v>
      </c>
      <c r="CB6" s="35">
        <f t="shared" ref="CB6:CJ6" si="9">IF(CB7="",NA(),CB7)</f>
        <v>174.74</v>
      </c>
      <c r="CC6" s="35">
        <f t="shared" si="9"/>
        <v>165.01</v>
      </c>
      <c r="CD6" s="35">
        <f t="shared" si="9"/>
        <v>161.47</v>
      </c>
      <c r="CE6" s="35">
        <f t="shared" si="9"/>
        <v>167.93</v>
      </c>
      <c r="CF6" s="35">
        <f t="shared" si="9"/>
        <v>177.14</v>
      </c>
      <c r="CG6" s="35">
        <f t="shared" si="9"/>
        <v>169.82</v>
      </c>
      <c r="CH6" s="35">
        <f t="shared" si="9"/>
        <v>168.2</v>
      </c>
      <c r="CI6" s="35">
        <f t="shared" si="9"/>
        <v>168.67</v>
      </c>
      <c r="CJ6" s="35">
        <f t="shared" si="9"/>
        <v>174.97</v>
      </c>
      <c r="CK6" s="34" t="str">
        <f>IF(CK7="","",IF(CK7="-","【-】","【"&amp;SUBSTITUTE(TEXT(CK7,"#,##0.00"),"-","△")&amp;"】"))</f>
        <v>【165.71】</v>
      </c>
      <c r="CL6" s="35">
        <f>IF(CL7="",NA(),CL7)</f>
        <v>50.7</v>
      </c>
      <c r="CM6" s="35">
        <f t="shared" ref="CM6:CU6" si="10">IF(CM7="",NA(),CM7)</f>
        <v>49.75</v>
      </c>
      <c r="CN6" s="35">
        <f t="shared" si="10"/>
        <v>45.37</v>
      </c>
      <c r="CO6" s="35">
        <f t="shared" si="10"/>
        <v>45.45</v>
      </c>
      <c r="CP6" s="35">
        <f t="shared" si="10"/>
        <v>44.88</v>
      </c>
      <c r="CQ6" s="35">
        <f t="shared" si="10"/>
        <v>55.64</v>
      </c>
      <c r="CR6" s="35">
        <f t="shared" si="10"/>
        <v>55.13</v>
      </c>
      <c r="CS6" s="35">
        <f t="shared" si="10"/>
        <v>54.77</v>
      </c>
      <c r="CT6" s="35">
        <f t="shared" si="10"/>
        <v>54.92</v>
      </c>
      <c r="CU6" s="35">
        <f t="shared" si="10"/>
        <v>55.63</v>
      </c>
      <c r="CV6" s="34" t="str">
        <f>IF(CV7="","",IF(CV7="-","【-】","【"&amp;SUBSTITUTE(TEXT(CV7,"#,##0.00"),"-","△")&amp;"】"))</f>
        <v>【60.41】</v>
      </c>
      <c r="CW6" s="35">
        <f>IF(CW7="",NA(),CW7)</f>
        <v>86.94</v>
      </c>
      <c r="CX6" s="35">
        <f t="shared" ref="CX6:DF6" si="11">IF(CX7="",NA(),CX7)</f>
        <v>86.85</v>
      </c>
      <c r="CY6" s="35">
        <f t="shared" si="11"/>
        <v>86.84</v>
      </c>
      <c r="CZ6" s="35">
        <f t="shared" si="11"/>
        <v>86.14</v>
      </c>
      <c r="DA6" s="35">
        <f t="shared" si="11"/>
        <v>85.03</v>
      </c>
      <c r="DB6" s="35">
        <f t="shared" si="11"/>
        <v>83.09</v>
      </c>
      <c r="DC6" s="35">
        <f t="shared" si="11"/>
        <v>83</v>
      </c>
      <c r="DD6" s="35">
        <f t="shared" si="11"/>
        <v>82.89</v>
      </c>
      <c r="DE6" s="35">
        <f t="shared" si="11"/>
        <v>82.66</v>
      </c>
      <c r="DF6" s="35">
        <f t="shared" si="11"/>
        <v>82.04</v>
      </c>
      <c r="DG6" s="34" t="str">
        <f>IF(DG7="","",IF(DG7="-","【-】","【"&amp;SUBSTITUTE(TEXT(DG7,"#,##0.00"),"-","△")&amp;"】"))</f>
        <v>【89.93】</v>
      </c>
      <c r="DH6" s="35">
        <f>IF(DH7="",NA(),DH7)</f>
        <v>40.729999999999997</v>
      </c>
      <c r="DI6" s="35">
        <f t="shared" ref="DI6:DQ6" si="12">IF(DI7="",NA(),DI7)</f>
        <v>48.44</v>
      </c>
      <c r="DJ6" s="35">
        <f t="shared" si="12"/>
        <v>49.86</v>
      </c>
      <c r="DK6" s="35">
        <f t="shared" si="12"/>
        <v>50.63</v>
      </c>
      <c r="DL6" s="35">
        <f t="shared" si="12"/>
        <v>51.38</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5">
        <f t="shared" ref="DT6:EB6" si="13">IF(DT7="",NA(),DT7)</f>
        <v>5.51</v>
      </c>
      <c r="DU6" s="35">
        <f t="shared" si="13"/>
        <v>5.49</v>
      </c>
      <c r="DV6" s="35">
        <f t="shared" si="13"/>
        <v>17.91</v>
      </c>
      <c r="DW6" s="35">
        <f t="shared" si="13"/>
        <v>22.4</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1.24</v>
      </c>
      <c r="EE6" s="35">
        <f t="shared" ref="EE6:EM6" si="14">IF(EE7="",NA(),EE7)</f>
        <v>1</v>
      </c>
      <c r="EF6" s="35">
        <f t="shared" si="14"/>
        <v>1.01</v>
      </c>
      <c r="EG6" s="35">
        <f t="shared" si="14"/>
        <v>0.21</v>
      </c>
      <c r="EH6" s="35">
        <f t="shared" si="14"/>
        <v>0.4</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173843</v>
      </c>
      <c r="D7" s="37">
        <v>46</v>
      </c>
      <c r="E7" s="37">
        <v>1</v>
      </c>
      <c r="F7" s="37">
        <v>0</v>
      </c>
      <c r="G7" s="37">
        <v>1</v>
      </c>
      <c r="H7" s="37" t="s">
        <v>105</v>
      </c>
      <c r="I7" s="37" t="s">
        <v>106</v>
      </c>
      <c r="J7" s="37" t="s">
        <v>107</v>
      </c>
      <c r="K7" s="37" t="s">
        <v>108</v>
      </c>
      <c r="L7" s="37" t="s">
        <v>109</v>
      </c>
      <c r="M7" s="37" t="s">
        <v>110</v>
      </c>
      <c r="N7" s="38" t="s">
        <v>111</v>
      </c>
      <c r="O7" s="38">
        <v>85.78</v>
      </c>
      <c r="P7" s="38">
        <v>93.17</v>
      </c>
      <c r="Q7" s="38">
        <v>3448</v>
      </c>
      <c r="R7" s="38">
        <v>20910</v>
      </c>
      <c r="S7" s="38">
        <v>246.76</v>
      </c>
      <c r="T7" s="38">
        <v>84.74</v>
      </c>
      <c r="U7" s="38">
        <v>19307</v>
      </c>
      <c r="V7" s="38">
        <v>122.47</v>
      </c>
      <c r="W7" s="38">
        <v>157.65</v>
      </c>
      <c r="X7" s="38">
        <v>112.98</v>
      </c>
      <c r="Y7" s="38">
        <v>123.44</v>
      </c>
      <c r="Z7" s="38">
        <v>127.09</v>
      </c>
      <c r="AA7" s="38">
        <v>129.1</v>
      </c>
      <c r="AB7" s="38">
        <v>122.98</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1755.38</v>
      </c>
      <c r="AU7" s="38">
        <v>992.9</v>
      </c>
      <c r="AV7" s="38">
        <v>968.19</v>
      </c>
      <c r="AW7" s="38">
        <v>1027.53</v>
      </c>
      <c r="AX7" s="38">
        <v>897.75</v>
      </c>
      <c r="AY7" s="38">
        <v>963.24</v>
      </c>
      <c r="AZ7" s="38">
        <v>381.53</v>
      </c>
      <c r="BA7" s="38">
        <v>391.54</v>
      </c>
      <c r="BB7" s="38">
        <v>384.34</v>
      </c>
      <c r="BC7" s="38">
        <v>359.47</v>
      </c>
      <c r="BD7" s="38">
        <v>264.33999999999997</v>
      </c>
      <c r="BE7" s="38">
        <v>383.22</v>
      </c>
      <c r="BF7" s="38">
        <v>359.7</v>
      </c>
      <c r="BG7" s="38">
        <v>324.27</v>
      </c>
      <c r="BH7" s="38">
        <v>293.83999999999997</v>
      </c>
      <c r="BI7" s="38">
        <v>273.16000000000003</v>
      </c>
      <c r="BJ7" s="38">
        <v>400.38</v>
      </c>
      <c r="BK7" s="38">
        <v>393.27</v>
      </c>
      <c r="BL7" s="38">
        <v>386.97</v>
      </c>
      <c r="BM7" s="38">
        <v>380.58</v>
      </c>
      <c r="BN7" s="38">
        <v>401.79</v>
      </c>
      <c r="BO7" s="38">
        <v>274.27</v>
      </c>
      <c r="BP7" s="38">
        <v>94.03</v>
      </c>
      <c r="BQ7" s="38">
        <v>108.27</v>
      </c>
      <c r="BR7" s="38">
        <v>115.35</v>
      </c>
      <c r="BS7" s="38">
        <v>118.31</v>
      </c>
      <c r="BT7" s="38">
        <v>114.11</v>
      </c>
      <c r="BU7" s="38">
        <v>96.56</v>
      </c>
      <c r="BV7" s="38">
        <v>100.47</v>
      </c>
      <c r="BW7" s="38">
        <v>101.72</v>
      </c>
      <c r="BX7" s="38">
        <v>102.38</v>
      </c>
      <c r="BY7" s="38">
        <v>100.12</v>
      </c>
      <c r="BZ7" s="38">
        <v>104.36</v>
      </c>
      <c r="CA7" s="38">
        <v>200.65</v>
      </c>
      <c r="CB7" s="38">
        <v>174.74</v>
      </c>
      <c r="CC7" s="38">
        <v>165.01</v>
      </c>
      <c r="CD7" s="38">
        <v>161.47</v>
      </c>
      <c r="CE7" s="38">
        <v>167.93</v>
      </c>
      <c r="CF7" s="38">
        <v>177.14</v>
      </c>
      <c r="CG7" s="38">
        <v>169.82</v>
      </c>
      <c r="CH7" s="38">
        <v>168.2</v>
      </c>
      <c r="CI7" s="38">
        <v>168.67</v>
      </c>
      <c r="CJ7" s="38">
        <v>174.97</v>
      </c>
      <c r="CK7" s="38">
        <v>165.71</v>
      </c>
      <c r="CL7" s="38">
        <v>50.7</v>
      </c>
      <c r="CM7" s="38">
        <v>49.75</v>
      </c>
      <c r="CN7" s="38">
        <v>45.37</v>
      </c>
      <c r="CO7" s="38">
        <v>45.45</v>
      </c>
      <c r="CP7" s="38">
        <v>44.88</v>
      </c>
      <c r="CQ7" s="38">
        <v>55.64</v>
      </c>
      <c r="CR7" s="38">
        <v>55.13</v>
      </c>
      <c r="CS7" s="38">
        <v>54.77</v>
      </c>
      <c r="CT7" s="38">
        <v>54.92</v>
      </c>
      <c r="CU7" s="38">
        <v>55.63</v>
      </c>
      <c r="CV7" s="38">
        <v>60.41</v>
      </c>
      <c r="CW7" s="38">
        <v>86.94</v>
      </c>
      <c r="CX7" s="38">
        <v>86.85</v>
      </c>
      <c r="CY7" s="38">
        <v>86.84</v>
      </c>
      <c r="CZ7" s="38">
        <v>86.14</v>
      </c>
      <c r="DA7" s="38">
        <v>85.03</v>
      </c>
      <c r="DB7" s="38">
        <v>83.09</v>
      </c>
      <c r="DC7" s="38">
        <v>83</v>
      </c>
      <c r="DD7" s="38">
        <v>82.89</v>
      </c>
      <c r="DE7" s="38">
        <v>82.66</v>
      </c>
      <c r="DF7" s="38">
        <v>82.04</v>
      </c>
      <c r="DG7" s="38">
        <v>89.93</v>
      </c>
      <c r="DH7" s="38">
        <v>40.729999999999997</v>
      </c>
      <c r="DI7" s="38">
        <v>48.44</v>
      </c>
      <c r="DJ7" s="38">
        <v>49.86</v>
      </c>
      <c r="DK7" s="38">
        <v>50.63</v>
      </c>
      <c r="DL7" s="38">
        <v>51.38</v>
      </c>
      <c r="DM7" s="38">
        <v>39.06</v>
      </c>
      <c r="DN7" s="38">
        <v>46.66</v>
      </c>
      <c r="DO7" s="38">
        <v>47.46</v>
      </c>
      <c r="DP7" s="38">
        <v>48.49</v>
      </c>
      <c r="DQ7" s="38">
        <v>48.05</v>
      </c>
      <c r="DR7" s="38">
        <v>48.12</v>
      </c>
      <c r="DS7" s="38">
        <v>0</v>
      </c>
      <c r="DT7" s="38">
        <v>5.51</v>
      </c>
      <c r="DU7" s="38">
        <v>5.49</v>
      </c>
      <c r="DV7" s="38">
        <v>17.91</v>
      </c>
      <c r="DW7" s="38">
        <v>22.4</v>
      </c>
      <c r="DX7" s="38">
        <v>8.8699999999999992</v>
      </c>
      <c r="DY7" s="38">
        <v>9.85</v>
      </c>
      <c r="DZ7" s="38">
        <v>9.7100000000000009</v>
      </c>
      <c r="EA7" s="38">
        <v>12.79</v>
      </c>
      <c r="EB7" s="38">
        <v>13.39</v>
      </c>
      <c r="EC7" s="38">
        <v>15.89</v>
      </c>
      <c r="ED7" s="38">
        <v>1.24</v>
      </c>
      <c r="EE7" s="38">
        <v>1</v>
      </c>
      <c r="EF7" s="38">
        <v>1.01</v>
      </c>
      <c r="EG7" s="38">
        <v>0.21</v>
      </c>
      <c r="EH7" s="38">
        <v>0.4</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泰成</cp:lastModifiedBy>
  <cp:lastPrinted>2019-01-17T05:40:42Z</cp:lastPrinted>
  <dcterms:created xsi:type="dcterms:W3CDTF">2018-12-03T08:30:45Z</dcterms:created>
  <dcterms:modified xsi:type="dcterms:W3CDTF">2019-01-17T05:40:44Z</dcterms:modified>
  <cp:category/>
</cp:coreProperties>
</file>